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20" windowHeight="8016" activeTab="0"/>
  </bookViews>
  <sheets>
    <sheet name="Иглы для РАО" sheetId="1" r:id="rId1"/>
  </sheets>
  <definedNames/>
  <calcPr fullCalcOnLoad="1"/>
</workbook>
</file>

<file path=xl/sharedStrings.xml><?xml version="1.0" encoding="utf-8"?>
<sst xmlns="http://schemas.openxmlformats.org/spreadsheetml/2006/main" count="101" uniqueCount="53">
  <si>
    <t>Категории</t>
  </si>
  <si>
    <t>Цены/поставщики</t>
  </si>
  <si>
    <t>Наименование</t>
  </si>
  <si>
    <t>Х</t>
  </si>
  <si>
    <t>Характеристика</t>
  </si>
  <si>
    <t>Итого</t>
  </si>
  <si>
    <t>Номер п/п</t>
  </si>
  <si>
    <t>Наименование  поставщика</t>
  </si>
  <si>
    <t>Адрес</t>
  </si>
  <si>
    <t>Телефон</t>
  </si>
  <si>
    <t>Начальная цена</t>
  </si>
  <si>
    <t>Средняя цена</t>
  </si>
  <si>
    <t>Цена за единицу</t>
  </si>
  <si>
    <t>ИТОГО</t>
  </si>
  <si>
    <t>Главный врач                      _________________ В.А. Каданцев</t>
  </si>
  <si>
    <t>Количество, шт</t>
  </si>
  <si>
    <t>Дата, номер коммерческого предложения (реестровой записи)</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</si>
  <si>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</si>
  <si>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</si>
  <si>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</si>
  <si>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Пильникова Светлана Сергеевна</t>
  </si>
  <si>
    <t>тел/факс. 8(34675) 6-79-98</t>
  </si>
  <si>
    <t>e-mail: mtsucgb@mail.ru</t>
  </si>
  <si>
    <t xml:space="preserve">Осветитель Ri-magic напольная модель или эквивалент
ОКДП3311321
</t>
  </si>
  <si>
    <t xml:space="preserve">Консоль медицинская однорядная  на 4 розетки
ОКДП3311321
</t>
  </si>
  <si>
    <t xml:space="preserve">Камера бактерицидная КБ-02-Я-ФП или экввалент
ОКДП 3311311
</t>
  </si>
  <si>
    <t xml:space="preserve">Измеритель артериального давления UA-77 с адаптером или эквивалент
ОКДП 3311223
</t>
  </si>
  <si>
    <t>Гибкая осветительная лампа способна наилучшим способом освещать области осмотра и проведения операций. Осветитель рассчитан на каждодневное использование в медицинской практике во всех ситуациях и превосходно помогают при проведении диагностики и лечения.Яркий фокусирующийся свет позволяет распознавать различные ткани и точно определять их состояние.Наличие встроенного  теплоотвода  делает использование этого прибора максимально удобным для пациента. Напольная модель комплектуется чрезвычайно устойчивым тяжелым и антистатичным штативом (подставкой) на колесиках. Предусмотрена возможность блокировки двух из пяти колес.8 В лампа с галогеновым освещением приспособлена для небольших операций. Фокусирующая линза на передней стороне головки позволяет оптимально регулировать размер освещенной области обследования. 
Гибкую ручку осветительной лампы можно двигать по всем направлениям, свет останется сфокусированным в заданной точке. Сила света может регулироваться с помощью встроенного реостата.К лампам прилагается адаптер 230 В .Вес  не более 3 000 грамм.</t>
  </si>
  <si>
    <t xml:space="preserve">Автоматический измеритель артериального давления с адаптером.Точное измерение любого уровня давления нажатием одной кнопки.Возможность измерения для пациентов с большим обхватом руки. Тонометр в комплекте с большой манжетой (размер не менее  32 - 45 см). Индикатор аритмии Цветная шкала уровня давления ВОЗ Индикатор уровня накачки манжеты Память на 90 измерений Расчёт среднего давления Безболезненная манжета Большой трёхстрочный дисплей Питание от 4 элементов АА или от сетевого блока 
Сервисная защитная наклейка на корпусе прибора Комплектация:сетевой адаптер, кейс для хранения прибора.
</t>
  </si>
  <si>
    <t xml:space="preserve">Смотровой светильник с гибкой верхней частью Kawe Мастер лайт настенный или эквивалент ОКДП3311321
</t>
  </si>
  <si>
    <t xml:space="preserve">Смотровой светильник с гибкой верхней частью Kawe Мастер лайт настольный или эквивалент ОКДП3311321
</t>
  </si>
  <si>
    <t>ООО "Медтехника"</t>
  </si>
  <si>
    <t>Вх.№171 от 17.10.2011г.</t>
  </si>
  <si>
    <t>620017, г.Екатеринбург, ул.Баумана,20</t>
  </si>
  <si>
    <t>8(343) 352-17-63</t>
  </si>
  <si>
    <t>ООО "Уральская Ватная компания"</t>
  </si>
  <si>
    <t>Вх.№172 от 17.10.2011г.</t>
  </si>
  <si>
    <t>624001,Свердловская обл.,Сысертский р-он, г.Арамиль 25 км Челябинского тракта</t>
  </si>
  <si>
    <t>8(343) 297-19-09</t>
  </si>
  <si>
    <t>ООО "Фармресурс"</t>
  </si>
  <si>
    <t>Вх.№173 от 17.10.2011г.</t>
  </si>
  <si>
    <t>620219, г.Екатеринбург, ул.Мамина-Сибиряка 58</t>
  </si>
  <si>
    <t>8(343) 350-44-88</t>
  </si>
  <si>
    <r>
      <t xml:space="preserve">Способ размещения заказа                           </t>
    </r>
    <r>
      <rPr>
        <i/>
        <sz val="11"/>
        <color indexed="8"/>
        <rFont val="Calibri"/>
        <family val="2"/>
      </rPr>
      <t>Открытый аукцион в электронной форме</t>
    </r>
  </si>
  <si>
    <t>Начальник ОМТС    _________________О.В.Кажуро</t>
  </si>
  <si>
    <t>Начальная (максимальная) цена контракта: 306 105,00 (Триста шесть тысяч сто пять рублей)</t>
  </si>
  <si>
    <t>В однорядной медицинской консоли элементы электрооборудования и газовые клапаны расположены в одном ряду в изолированных секциях. Длина не более 800 мм (1 койко-место).  Не менее 2-х  газовых клапанов, 2 штекеров, 4 электророзеток.Автоматический предохранитель на сетевое питание.Крепежный рельс для размещения навесного оборудования.Габаритные размеры (не более): высота/глубина, мм длинна, мм 106/68  800 Климатический класс УХЛ 4.2 Температура окружающей среды при эксплуатации, °С 10-35 Условия хранения в транспортной таре по ГОСТ 15150-69 2/С/+40,-50/У3/–/–/Н/– Напряжение электрической сети, подводимой к консоли, В/Гц 220±10(%) / 50±1(Гц Суммарная мощность электроаппаратуры, подключаемой к розеткам секции консольной (не более), кВт 2 Сопротивление изоляции фазных проводников сети 220 В , 50 Гц относительно основания консоли и провода ”общий 0” (не менее), мОм 10 Переходное сопротивление заземления (зануления) между болтом заземления консоли и любой точкой металлической конструкции (не более), Ом 0,1 Переходное сопротивление заземления между болтом заземления и заземляющим контактом любой розетки 220 В, 50 Гц  (не более), Ом 0,2 Рабочее давление в газовых магистралях консолей (не более), МПа (атм) 0.6 (6) Пропускная способность одного клапана консоли по медицинским  газам / по вакууму (не менее), л/мин 40 / 10 Утечка газа на любом коммутационном устройстве консоли (клапан, кран) при максимальном рабочем давлении (6 атм) (не более), мл/мин 1 Масса нетто (не более), кг 14 Назначенный срок службы, не менее, лет  5</t>
  </si>
  <si>
    <t>Области применения:- операционные- перевязочные- смотровые - стоматологические кабинеты и др. помещения где требуется работа со стерильными медицинскими инструментами.Камеры  – настольные. Благодаря наличию специальных кронштейнов могут крепиться к стене.Камеры обладают высокими временными и качественными показателями поддержания стерильности. Камеры оснащены прозрачной крышкой, не пропускающей УФ излучение, что позволяет наблюдать за содержимым камеры.Благодаря конструктивным особенностям решеток медицинские инструменты могут располагаться на решетке вертикально, что в 4 раза увеличивает полезную площадь рабочей поверхности.Камеры оснащены электронной системой контроля – за временем наработки бактерицидной лампы и за режимами поддержания стерильности.Технические характеристики Тип лампы TUV-15 Напряжение сети  220/50 В/Гц Мощность  (не более) 40 В.А Габаритные размеры камеры (ДхШхВ) не более 480х320х450 мм Масса камеры не более 12 кг Габаритные размеры (с упаковкой) (ДхШхВ) не более 530х380х500 мм Масса камеры (с упаковкой) не более 13 кг Камера имеет металлическую решетку из нержавеющей стали для размещения инструмента, выдерживающую равномерно распределенную нагрузку не более 100 Н.По электробезопасности камера соответствует требованиям ГОСТ 12.2.025 и выполнена по классу защиты 1 тип Н.</t>
  </si>
  <si>
    <t>Гибкая часть лампы позволяет осветить рабочее поле под любым углом наклона, оптимально выбранное положение отлично фиксируется благодаря надежному «гусю». Характеристика: 
лампа 12В / 7 Вт светодиодная система,холодный свет (с углом отражения 24°,цветовая температура около 3 000° Кельвин)современный, гибкий дизайн, точный свет комфортная установка выбранного положения сетевое напряжение 230В простая и быстрая сборка Крепление наcтенное Запасная лампа  12V/7W Технические данные: 
Площадь светового поля на расстоянии 0,5м — 100 мм Рабочий диапазон на расстоянии 0,5м — 12,5см Освещенность на расстоянии 0,4 м — 7.500 люкс Максимальный рабочий диапазон — не менее 170 см
Срок службы лампы — не менее  22 000 часов</t>
  </si>
  <si>
    <t xml:space="preserve"> Гибкая часть лампы позволяет осветить рабочее поле под любым углом наклона, оптимально выбранное положение отлично фиксируется благодаря надежному «гусю». Характеристика: 
 лампа 12В / 7 Вт светодиодная система,холодный свет (с углом отражения 24°,цветовая температура около 3 000° Кельвин)современный, гибкий дизайн, точный свет комфортная установка выбранного положения сетевое напряжение 230В простая и быстрая сборка Крепление настольное Запасная лампа  12V/7WТехнические данные: 
Площадь светового поля на расстоянии 0,5м — 100 мм Рабочий диапазон на расстоянии 0,5м — 12,5см Освещенность на расстоянии 0,4 м — 7.500 люкс Максимальный рабочий диапазон —  не менее 170 см Срок службы лампы — не менее  22 000 часов</t>
  </si>
  <si>
    <t>Дата составления сводной таблицы 16 января 2012 года</t>
  </si>
  <si>
    <t>Срок действия цен до 31.01.2012 года</t>
  </si>
  <si>
    <t>Обоснование расчета начальной (максимальной) цены контракта на приобретение медицинского оборудования
из  средств Фонда социального страхования «Родовые сертификаты» на первый квартал 2012 года  для нужд женской консультации, акушерско-физиологического отделения МБЛПУ «ЦГБ г. Югорска»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</si>
</sst>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thin"/>
      <right style="thin"/>
      <top/>
      <bottom style="thin"/>
    </border>
    <border>
      <left style="medium"/>
      <right style="medium"/>
      <top style="medium"/>
      <bottom style="medium"/>
    </border>
    <border>
      <left/>
      <right style="medium"/>
      <top/>
      <bottom style="thin"/>
    </border>
    <border>
      <left style="thin"/>
      <right>
        <color indexed="63"/>
      </right>
      <top/>
      <bottom style="thin"/>
    </border>
    <border>
      <left/>
      <right style="medium"/>
      <top style="medium"/>
      <bottom style="medium"/>
    </border>
    <border>
      <left style="thin"/>
      <right/>
      <top style="thin"/>
      <bottom style="thin"/>
    </border>
    <border>
      <left/>
      <right style="medium"/>
      <top style="medium"/>
      <bottom style="thin"/>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
      <left style="thin"/>
      <right/>
      <top style="medium"/>
      <bottom style="thin"/>
    </border>
    <border>
      <left/>
      <right/>
      <top style="medium"/>
      <bottom style="thin"/>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61">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vertical="justify"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xf>
    <xf numFmtId="0" fontId="38" fillId="0" borderId="0" xfId="0" applyFont="1" applyBorder="1" applyAlignment="1">
      <alignment horizontal="center" vertical="center" wrapText="1"/>
    </xf>
    <xf numFmtId="0" fontId="0" fillId="0" borderId="0" xfId="0" applyNumberFormat="1" applyAlignment="1">
      <alignment horizontal="left" vertical="center" wrapText="1"/>
    </xf>
    <xf numFmtId="0" fontId="38" fillId="0" borderId="0" xfId="0" applyFont="1" applyAlignment="1">
      <alignment/>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44" fontId="38" fillId="0" borderId="25" xfId="43" applyFont="1" applyBorder="1" applyAlignment="1">
      <alignment horizontal="center" vertical="center" wrapText="1"/>
    </xf>
    <xf numFmtId="44" fontId="38" fillId="0" borderId="26" xfId="43" applyFont="1" applyBorder="1" applyAlignment="1">
      <alignment horizontal="center" vertical="center" wrapText="1"/>
    </xf>
    <xf numFmtId="0" fontId="38" fillId="0" borderId="27"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0" xfId="0" applyFont="1" applyBorder="1" applyAlignment="1">
      <alignment horizontal="center" vertical="center" wrapText="1"/>
    </xf>
    <xf numFmtId="44" fontId="38" fillId="0" borderId="27" xfId="43" applyFont="1"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NumberFormat="1" applyAlignment="1">
      <alignment horizontal="left"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0" fillId="0" borderId="0" xfId="0" applyNumberFormat="1" applyAlignment="1">
      <alignment horizontal="left" wrapText="1"/>
    </xf>
    <xf numFmtId="0" fontId="38" fillId="0" borderId="0" xfId="0" applyFont="1" applyAlignment="1">
      <alignment horizontal="left"/>
    </xf>
    <xf numFmtId="44" fontId="38" fillId="0" borderId="27" xfId="43" applyFont="1" applyBorder="1" applyAlignment="1">
      <alignment horizontal="center" vertical="center"/>
    </xf>
    <xf numFmtId="44" fontId="38" fillId="0" borderId="28" xfId="43"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64"/>
  <sheetViews>
    <sheetView tabSelected="1" zoomScalePageLayoutView="0" workbookViewId="0" topLeftCell="A1">
      <selection activeCell="A1" sqref="A1:F1"/>
    </sheetView>
  </sheetViews>
  <sheetFormatPr defaultColWidth="9.140625" defaultRowHeight="15"/>
  <cols>
    <col min="1" max="1" width="18.421875" style="0" customWidth="1"/>
    <col min="2" max="2" width="31.421875" style="0" customWidth="1"/>
    <col min="3" max="3" width="30.28125" style="0" customWidth="1"/>
    <col min="4" max="4" width="28.140625" style="0" customWidth="1"/>
    <col min="5" max="5" width="17.421875" style="0" customWidth="1"/>
    <col min="6" max="6" width="17.7109375" style="0" customWidth="1"/>
  </cols>
  <sheetData>
    <row r="1" spans="1:6" ht="46.5" customHeight="1">
      <c r="A1" s="58" t="s">
        <v>52</v>
      </c>
      <c r="B1" s="58"/>
      <c r="C1" s="58"/>
      <c r="D1" s="58"/>
      <c r="E1" s="58"/>
      <c r="F1" s="58"/>
    </row>
    <row r="2" spans="1:6" ht="14.25">
      <c r="A2" s="59"/>
      <c r="B2" s="59"/>
      <c r="C2" s="59"/>
      <c r="D2" s="59"/>
      <c r="E2" s="59"/>
      <c r="F2" s="59"/>
    </row>
    <row r="3" ht="15" thickBot="1">
      <c r="C3" t="s">
        <v>43</v>
      </c>
    </row>
    <row r="4" spans="1:6" ht="15" thickBot="1">
      <c r="A4" s="35" t="s">
        <v>0</v>
      </c>
      <c r="B4" s="52" t="s">
        <v>1</v>
      </c>
      <c r="C4" s="60"/>
      <c r="D4" s="60"/>
      <c r="E4" s="35" t="s">
        <v>11</v>
      </c>
      <c r="F4" s="35" t="s">
        <v>10</v>
      </c>
    </row>
    <row r="5" spans="1:6" ht="15" thickBot="1">
      <c r="A5" s="36"/>
      <c r="B5" s="3">
        <v>1</v>
      </c>
      <c r="C5" s="4">
        <v>2</v>
      </c>
      <c r="D5" s="5">
        <v>3</v>
      </c>
      <c r="E5" s="36"/>
      <c r="F5" s="36"/>
    </row>
    <row r="6" spans="1:6" ht="31.5" customHeight="1">
      <c r="A6" s="22" t="s">
        <v>2</v>
      </c>
      <c r="B6" s="49" t="s">
        <v>23</v>
      </c>
      <c r="C6" s="50"/>
      <c r="D6" s="50"/>
      <c r="E6" s="6" t="s">
        <v>3</v>
      </c>
      <c r="F6" s="26" t="s">
        <v>3</v>
      </c>
    </row>
    <row r="7" spans="1:6" ht="211.5" customHeight="1">
      <c r="A7" s="18" t="s">
        <v>4</v>
      </c>
      <c r="B7" s="32" t="s">
        <v>27</v>
      </c>
      <c r="C7" s="33"/>
      <c r="D7" s="34"/>
      <c r="E7" s="19"/>
      <c r="F7" s="16"/>
    </row>
    <row r="8" spans="1:6" ht="14.25">
      <c r="A8" s="24" t="s">
        <v>15</v>
      </c>
      <c r="B8" s="32">
        <v>2</v>
      </c>
      <c r="C8" s="33"/>
      <c r="D8" s="33"/>
      <c r="E8" s="7" t="s">
        <v>3</v>
      </c>
      <c r="F8" s="8" t="s">
        <v>3</v>
      </c>
    </row>
    <row r="9" spans="1:6" ht="14.25">
      <c r="A9" s="23" t="s">
        <v>12</v>
      </c>
      <c r="B9" s="9">
        <v>44000</v>
      </c>
      <c r="C9" s="9">
        <v>42000</v>
      </c>
      <c r="D9" s="9">
        <v>41200</v>
      </c>
      <c r="E9" s="10">
        <f>(B9+C9+D9)/3</f>
        <v>42400</v>
      </c>
      <c r="F9" s="11">
        <f>E9</f>
        <v>42400</v>
      </c>
    </row>
    <row r="10" spans="1:6" ht="15" thickBot="1">
      <c r="A10" s="23" t="s">
        <v>5</v>
      </c>
      <c r="B10" s="10">
        <f>B8*B9</f>
        <v>88000</v>
      </c>
      <c r="C10" s="10">
        <f>B8*C9</f>
        <v>84000</v>
      </c>
      <c r="D10" s="10">
        <f>D9*B8</f>
        <v>82400</v>
      </c>
      <c r="E10" s="10">
        <f>E9*B8</f>
        <v>84800</v>
      </c>
      <c r="F10" s="11">
        <f>E10</f>
        <v>84800</v>
      </c>
    </row>
    <row r="11" spans="1:6" ht="33.75" customHeight="1">
      <c r="A11" s="22" t="s">
        <v>2</v>
      </c>
      <c r="B11" s="49" t="s">
        <v>24</v>
      </c>
      <c r="C11" s="50"/>
      <c r="D11" s="50"/>
      <c r="E11" s="6" t="s">
        <v>3</v>
      </c>
      <c r="F11" s="26" t="s">
        <v>3</v>
      </c>
    </row>
    <row r="12" spans="1:6" ht="287.25" customHeight="1">
      <c r="A12" s="18" t="s">
        <v>4</v>
      </c>
      <c r="B12" s="32" t="s">
        <v>46</v>
      </c>
      <c r="C12" s="33"/>
      <c r="D12" s="34"/>
      <c r="E12" s="19"/>
      <c r="F12" s="16"/>
    </row>
    <row r="13" spans="1:6" ht="14.25">
      <c r="A13" s="24" t="s">
        <v>15</v>
      </c>
      <c r="B13" s="32">
        <v>2</v>
      </c>
      <c r="C13" s="33"/>
      <c r="D13" s="33"/>
      <c r="E13" s="7" t="s">
        <v>3</v>
      </c>
      <c r="F13" s="8" t="s">
        <v>3</v>
      </c>
    </row>
    <row r="14" spans="1:6" ht="14.25">
      <c r="A14" s="23" t="s">
        <v>12</v>
      </c>
      <c r="B14" s="9">
        <v>62000</v>
      </c>
      <c r="C14" s="9">
        <v>64000</v>
      </c>
      <c r="D14" s="9">
        <v>61200</v>
      </c>
      <c r="E14" s="10">
        <f>(B14+C14+D14)/3</f>
        <v>62400</v>
      </c>
      <c r="F14" s="11">
        <f>E14</f>
        <v>62400</v>
      </c>
    </row>
    <row r="15" spans="1:6" ht="15" thickBot="1">
      <c r="A15" s="23" t="s">
        <v>5</v>
      </c>
      <c r="B15" s="10">
        <f>B13*B14</f>
        <v>124000</v>
      </c>
      <c r="C15" s="10">
        <f>B13*C14</f>
        <v>128000</v>
      </c>
      <c r="D15" s="10">
        <f>D14*B13</f>
        <v>122400</v>
      </c>
      <c r="E15" s="10">
        <f>E14*B13</f>
        <v>124800</v>
      </c>
      <c r="F15" s="11">
        <f>E15</f>
        <v>124800</v>
      </c>
    </row>
    <row r="16" spans="1:6" ht="28.5" customHeight="1">
      <c r="A16" s="22" t="s">
        <v>2</v>
      </c>
      <c r="B16" s="49" t="s">
        <v>25</v>
      </c>
      <c r="C16" s="50"/>
      <c r="D16" s="50"/>
      <c r="E16" s="6" t="s">
        <v>3</v>
      </c>
      <c r="F16" s="26" t="s">
        <v>3</v>
      </c>
    </row>
    <row r="17" spans="1:6" ht="265.5" customHeight="1">
      <c r="A17" s="18" t="s">
        <v>4</v>
      </c>
      <c r="B17" s="32" t="s">
        <v>47</v>
      </c>
      <c r="C17" s="33"/>
      <c r="D17" s="34"/>
      <c r="E17" s="19"/>
      <c r="F17" s="16"/>
    </row>
    <row r="18" spans="1:6" ht="14.25">
      <c r="A18" s="30" t="s">
        <v>15</v>
      </c>
      <c r="B18" s="32">
        <v>2</v>
      </c>
      <c r="C18" s="33"/>
      <c r="D18" s="33"/>
      <c r="E18" s="7" t="s">
        <v>3</v>
      </c>
      <c r="F18" s="8" t="s">
        <v>3</v>
      </c>
    </row>
    <row r="19" spans="1:6" ht="14.25">
      <c r="A19" s="23" t="s">
        <v>12</v>
      </c>
      <c r="B19" s="9">
        <v>12000</v>
      </c>
      <c r="C19" s="9">
        <v>12500</v>
      </c>
      <c r="D19" s="9">
        <v>11145</v>
      </c>
      <c r="E19" s="10">
        <f>(B19+C19+D19)/3</f>
        <v>11881.666666666666</v>
      </c>
      <c r="F19" s="11">
        <f>E19</f>
        <v>11881.666666666666</v>
      </c>
    </row>
    <row r="20" spans="1:6" ht="15" thickBot="1">
      <c r="A20" s="23" t="s">
        <v>5</v>
      </c>
      <c r="B20" s="10">
        <f>B18*B19</f>
        <v>24000</v>
      </c>
      <c r="C20" s="10">
        <f>B18*C19</f>
        <v>25000</v>
      </c>
      <c r="D20" s="10">
        <f>D19*B18</f>
        <v>22290</v>
      </c>
      <c r="E20" s="10">
        <f>E19*B18</f>
        <v>23763.333333333332</v>
      </c>
      <c r="F20" s="11">
        <f>E20</f>
        <v>23763.333333333332</v>
      </c>
    </row>
    <row r="21" spans="1:6" ht="29.25" customHeight="1">
      <c r="A21" s="22" t="s">
        <v>2</v>
      </c>
      <c r="B21" s="49" t="s">
        <v>26</v>
      </c>
      <c r="C21" s="50"/>
      <c r="D21" s="50"/>
      <c r="E21" s="6" t="s">
        <v>3</v>
      </c>
      <c r="F21" s="26" t="s">
        <v>3</v>
      </c>
    </row>
    <row r="22" spans="1:6" ht="120.75" customHeight="1">
      <c r="A22" s="18" t="s">
        <v>4</v>
      </c>
      <c r="B22" s="32" t="s">
        <v>28</v>
      </c>
      <c r="C22" s="33"/>
      <c r="D22" s="34"/>
      <c r="E22" s="19"/>
      <c r="F22" s="16"/>
    </row>
    <row r="23" spans="1:6" ht="14.25">
      <c r="A23" s="30" t="s">
        <v>15</v>
      </c>
      <c r="B23" s="32">
        <v>5</v>
      </c>
      <c r="C23" s="33"/>
      <c r="D23" s="33"/>
      <c r="E23" s="7" t="s">
        <v>3</v>
      </c>
      <c r="F23" s="8" t="s">
        <v>3</v>
      </c>
    </row>
    <row r="24" spans="1:6" ht="14.25">
      <c r="A24" s="23" t="s">
        <v>12</v>
      </c>
      <c r="B24" s="9">
        <v>4000</v>
      </c>
      <c r="C24" s="9">
        <v>4300</v>
      </c>
      <c r="D24" s="9">
        <v>4050</v>
      </c>
      <c r="E24" s="10">
        <f>(B24+C24+D24)/3</f>
        <v>4116.666666666667</v>
      </c>
      <c r="F24" s="11">
        <f>E24</f>
        <v>4116.666666666667</v>
      </c>
    </row>
    <row r="25" spans="1:6" ht="15" thickBot="1">
      <c r="A25" s="23" t="s">
        <v>5</v>
      </c>
      <c r="B25" s="10">
        <f>B23*B24</f>
        <v>20000</v>
      </c>
      <c r="C25" s="10">
        <f>B23*C24</f>
        <v>21500</v>
      </c>
      <c r="D25" s="10">
        <f>D24*B23</f>
        <v>20250</v>
      </c>
      <c r="E25" s="10">
        <f>E24*B23</f>
        <v>20583.333333333336</v>
      </c>
      <c r="F25" s="11">
        <f>E25</f>
        <v>20583.333333333336</v>
      </c>
    </row>
    <row r="26" spans="1:6" ht="32.25" customHeight="1">
      <c r="A26" s="22" t="s">
        <v>2</v>
      </c>
      <c r="B26" s="49" t="s">
        <v>29</v>
      </c>
      <c r="C26" s="50"/>
      <c r="D26" s="50"/>
      <c r="E26" s="6" t="s">
        <v>3</v>
      </c>
      <c r="F26" s="26" t="s">
        <v>3</v>
      </c>
    </row>
    <row r="27" spans="1:6" ht="183" customHeight="1">
      <c r="A27" s="18" t="s">
        <v>4</v>
      </c>
      <c r="B27" s="32" t="s">
        <v>48</v>
      </c>
      <c r="C27" s="33"/>
      <c r="D27" s="34"/>
      <c r="E27" s="19"/>
      <c r="F27" s="16"/>
    </row>
    <row r="28" spans="1:6" ht="14.25">
      <c r="A28" s="30" t="s">
        <v>15</v>
      </c>
      <c r="B28" s="32">
        <v>1</v>
      </c>
      <c r="C28" s="33"/>
      <c r="D28" s="33"/>
      <c r="E28" s="7" t="s">
        <v>3</v>
      </c>
      <c r="F28" s="8" t="s">
        <v>3</v>
      </c>
    </row>
    <row r="29" spans="1:6" ht="14.25">
      <c r="A29" s="23" t="s">
        <v>12</v>
      </c>
      <c r="B29" s="9">
        <v>27000</v>
      </c>
      <c r="C29" s="9">
        <v>28000</v>
      </c>
      <c r="D29" s="9">
        <v>25500</v>
      </c>
      <c r="E29" s="10">
        <f>(B29+C29+D29)/3</f>
        <v>26833.333333333332</v>
      </c>
      <c r="F29" s="11">
        <f>E29</f>
        <v>26833.333333333332</v>
      </c>
    </row>
    <row r="30" spans="1:6" ht="15" thickBot="1">
      <c r="A30" s="23" t="s">
        <v>5</v>
      </c>
      <c r="B30" s="10">
        <f>B28*B29</f>
        <v>27000</v>
      </c>
      <c r="C30" s="10">
        <f>B28*C29</f>
        <v>28000</v>
      </c>
      <c r="D30" s="10">
        <f>D29*B28</f>
        <v>25500</v>
      </c>
      <c r="E30" s="10">
        <f>E29*B28</f>
        <v>26833.333333333332</v>
      </c>
      <c r="F30" s="11">
        <f>E30</f>
        <v>26833.333333333332</v>
      </c>
    </row>
    <row r="31" spans="1:6" ht="33.75" customHeight="1">
      <c r="A31" s="22" t="s">
        <v>2</v>
      </c>
      <c r="B31" s="49" t="s">
        <v>30</v>
      </c>
      <c r="C31" s="50"/>
      <c r="D31" s="50"/>
      <c r="E31" s="6" t="s">
        <v>3</v>
      </c>
      <c r="F31" s="26" t="s">
        <v>3</v>
      </c>
    </row>
    <row r="32" spans="1:6" ht="166.5" customHeight="1">
      <c r="A32" s="18" t="s">
        <v>4</v>
      </c>
      <c r="B32" s="32" t="s">
        <v>49</v>
      </c>
      <c r="C32" s="33"/>
      <c r="D32" s="34"/>
      <c r="E32" s="19"/>
      <c r="F32" s="16"/>
    </row>
    <row r="33" spans="1:6" ht="14.25">
      <c r="A33" s="31" t="s">
        <v>15</v>
      </c>
      <c r="B33" s="32">
        <v>1</v>
      </c>
      <c r="C33" s="33"/>
      <c r="D33" s="33"/>
      <c r="E33" s="7" t="s">
        <v>3</v>
      </c>
      <c r="F33" s="8" t="s">
        <v>3</v>
      </c>
    </row>
    <row r="34" spans="1:6" ht="14.25">
      <c r="A34" s="23" t="s">
        <v>12</v>
      </c>
      <c r="B34" s="9">
        <v>25000</v>
      </c>
      <c r="C34" s="9">
        <v>26000</v>
      </c>
      <c r="D34" s="9">
        <v>24975</v>
      </c>
      <c r="E34" s="10">
        <f>(B34+C34+D34)/3</f>
        <v>25325</v>
      </c>
      <c r="F34" s="11">
        <f>E34</f>
        <v>25325</v>
      </c>
    </row>
    <row r="35" spans="1:6" ht="14.25">
      <c r="A35" s="23" t="s">
        <v>5</v>
      </c>
      <c r="B35" s="10">
        <f>B33*B34</f>
        <v>25000</v>
      </c>
      <c r="C35" s="10">
        <f>B33*C34</f>
        <v>26000</v>
      </c>
      <c r="D35" s="10">
        <f>D34*B33</f>
        <v>24975</v>
      </c>
      <c r="E35" s="10">
        <f>E34*B33</f>
        <v>25325</v>
      </c>
      <c r="F35" s="11">
        <f>E35</f>
        <v>25325</v>
      </c>
    </row>
    <row r="36" spans="1:6" ht="14.25">
      <c r="A36" s="12" t="s">
        <v>13</v>
      </c>
      <c r="B36" s="10">
        <f>B35+B30+B25+B20+B15+B10</f>
        <v>308000</v>
      </c>
      <c r="C36" s="10">
        <f>C35+C30+C25+C20+C15+C10</f>
        <v>312500</v>
      </c>
      <c r="D36" s="10">
        <f>D35+D30+D25+D20+D15+D10</f>
        <v>297815</v>
      </c>
      <c r="E36" s="10">
        <f>E35+E30+E25+E20+E15+E10</f>
        <v>306105</v>
      </c>
      <c r="F36" s="10">
        <f>F35+F30+F25+F20+F15+F10</f>
        <v>306105</v>
      </c>
    </row>
    <row r="37" spans="1:6" ht="14.25">
      <c r="A37" s="13"/>
      <c r="B37" s="14"/>
      <c r="C37" s="14"/>
      <c r="D37" s="14"/>
      <c r="E37" s="14"/>
      <c r="F37" s="14"/>
    </row>
    <row r="38" ht="14.25">
      <c r="A38" t="s">
        <v>45</v>
      </c>
    </row>
    <row r="40" spans="1:6" ht="21.75" customHeight="1">
      <c r="A40" s="51" t="s">
        <v>17</v>
      </c>
      <c r="B40" s="51"/>
      <c r="C40" s="51"/>
      <c r="D40" s="51"/>
      <c r="E40" s="51"/>
      <c r="F40" s="51"/>
    </row>
    <row r="41" spans="1:6" ht="18.75" customHeight="1">
      <c r="A41" s="51"/>
      <c r="B41" s="51"/>
      <c r="C41" s="51"/>
      <c r="D41" s="51"/>
      <c r="E41" s="51"/>
      <c r="F41" s="51"/>
    </row>
    <row r="42" spans="1:6" ht="15" thickBot="1">
      <c r="A42" s="28"/>
      <c r="B42" s="28"/>
      <c r="C42" s="28"/>
      <c r="D42" s="28"/>
      <c r="E42" s="28"/>
      <c r="F42" s="28"/>
    </row>
    <row r="43" spans="1:6" ht="43.5" thickBot="1">
      <c r="A43" s="17" t="s">
        <v>6</v>
      </c>
      <c r="B43" s="15" t="s">
        <v>7</v>
      </c>
      <c r="C43" s="21" t="s">
        <v>16</v>
      </c>
      <c r="D43" s="52" t="s">
        <v>8</v>
      </c>
      <c r="E43" s="53"/>
      <c r="F43" s="17" t="s">
        <v>9</v>
      </c>
    </row>
    <row r="44" spans="1:6" ht="15" customHeight="1">
      <c r="A44" s="35">
        <v>1</v>
      </c>
      <c r="B44" s="56" t="s">
        <v>31</v>
      </c>
      <c r="C44" s="39" t="s">
        <v>32</v>
      </c>
      <c r="D44" s="45" t="s">
        <v>33</v>
      </c>
      <c r="E44" s="46"/>
      <c r="F44" s="35" t="s">
        <v>34</v>
      </c>
    </row>
    <row r="45" spans="1:6" ht="15" thickBot="1">
      <c r="A45" s="36"/>
      <c r="B45" s="57"/>
      <c r="C45" s="40"/>
      <c r="D45" s="47"/>
      <c r="E45" s="48"/>
      <c r="F45" s="36"/>
    </row>
    <row r="46" spans="1:6" ht="15" customHeight="1">
      <c r="A46" s="35">
        <v>2</v>
      </c>
      <c r="B46" s="39" t="s">
        <v>35</v>
      </c>
      <c r="C46" s="39" t="s">
        <v>36</v>
      </c>
      <c r="D46" s="45" t="s">
        <v>37</v>
      </c>
      <c r="E46" s="46"/>
      <c r="F46" s="35" t="s">
        <v>38</v>
      </c>
    </row>
    <row r="47" spans="1:6" ht="15" thickBot="1">
      <c r="A47" s="36"/>
      <c r="B47" s="40"/>
      <c r="C47" s="40"/>
      <c r="D47" s="47"/>
      <c r="E47" s="48"/>
      <c r="F47" s="36"/>
    </row>
    <row r="48" spans="1:6" ht="15" customHeight="1">
      <c r="A48" s="35">
        <v>3</v>
      </c>
      <c r="B48" s="37" t="s">
        <v>39</v>
      </c>
      <c r="C48" s="39" t="s">
        <v>40</v>
      </c>
      <c r="D48" s="41" t="s">
        <v>41</v>
      </c>
      <c r="E48" s="42"/>
      <c r="F48" s="35" t="s">
        <v>42</v>
      </c>
    </row>
    <row r="49" spans="1:6" ht="15" thickBot="1">
      <c r="A49" s="36"/>
      <c r="B49" s="38"/>
      <c r="C49" s="40"/>
      <c r="D49" s="43"/>
      <c r="E49" s="44"/>
      <c r="F49" s="36"/>
    </row>
    <row r="50" spans="1:6" ht="14.25">
      <c r="A50" s="25"/>
      <c r="B50" s="20"/>
      <c r="C50" s="20"/>
      <c r="D50" s="27"/>
      <c r="E50" s="27"/>
      <c r="F50" s="25"/>
    </row>
    <row r="51" spans="1:6" ht="5.25" customHeight="1">
      <c r="A51" s="54" t="s">
        <v>18</v>
      </c>
      <c r="B51" s="54"/>
      <c r="C51" s="54"/>
      <c r="D51" s="54"/>
      <c r="E51" s="54"/>
      <c r="F51" s="54"/>
    </row>
    <row r="52" spans="1:6" ht="39" customHeight="1">
      <c r="A52" s="54"/>
      <c r="B52" s="54"/>
      <c r="C52" s="54"/>
      <c r="D52" s="54"/>
      <c r="E52" s="54"/>
      <c r="F52" s="54"/>
    </row>
    <row r="53" spans="1:4" ht="14.25">
      <c r="A53" s="1"/>
      <c r="B53" s="1"/>
      <c r="C53" s="1"/>
      <c r="D53" s="1"/>
    </row>
    <row r="54" ht="14.25">
      <c r="A54" s="2" t="s">
        <v>51</v>
      </c>
    </row>
    <row r="55" ht="21" customHeight="1">
      <c r="A55" t="s">
        <v>14</v>
      </c>
    </row>
    <row r="57" ht="14.25">
      <c r="A57" t="s">
        <v>44</v>
      </c>
    </row>
    <row r="59" ht="14.25">
      <c r="A59" t="s">
        <v>50</v>
      </c>
    </row>
    <row r="61" spans="1:4" ht="14.25">
      <c r="A61" s="29" t="s">
        <v>19</v>
      </c>
      <c r="B61" s="29"/>
      <c r="C61" s="29"/>
      <c r="D61" s="29"/>
    </row>
    <row r="62" spans="1:4" ht="14.25">
      <c r="A62" s="55" t="s">
        <v>20</v>
      </c>
      <c r="B62" s="55"/>
      <c r="C62" s="55"/>
      <c r="D62" s="55"/>
    </row>
    <row r="63" spans="1:4" ht="14.25">
      <c r="A63" s="29" t="s">
        <v>21</v>
      </c>
      <c r="B63" s="29"/>
      <c r="C63" s="29"/>
      <c r="D63" s="29"/>
    </row>
    <row r="64" spans="1:4" ht="14.25">
      <c r="A64" s="29" t="s">
        <v>22</v>
      </c>
      <c r="B64" s="29"/>
      <c r="C64" s="29"/>
      <c r="D64" s="29"/>
    </row>
  </sheetData>
  <sheetProtection/>
  <mergeCells count="43">
    <mergeCell ref="A1:F1"/>
    <mergeCell ref="A2:F2"/>
    <mergeCell ref="A4:A5"/>
    <mergeCell ref="B4:D4"/>
    <mergeCell ref="E4:E5"/>
    <mergeCell ref="F4:F5"/>
    <mergeCell ref="B11:D11"/>
    <mergeCell ref="B12:D12"/>
    <mergeCell ref="B13:D13"/>
    <mergeCell ref="A51:F52"/>
    <mergeCell ref="A62:D62"/>
    <mergeCell ref="A44:A45"/>
    <mergeCell ref="B44:B45"/>
    <mergeCell ref="F48:F49"/>
    <mergeCell ref="C44:C45"/>
    <mergeCell ref="B31:D31"/>
    <mergeCell ref="F44:F45"/>
    <mergeCell ref="A46:A47"/>
    <mergeCell ref="B6:D6"/>
    <mergeCell ref="B7:D7"/>
    <mergeCell ref="B8:D8"/>
    <mergeCell ref="A40:F41"/>
    <mergeCell ref="C46:C47"/>
    <mergeCell ref="B46:B47"/>
    <mergeCell ref="D43:E43"/>
    <mergeCell ref="F46:F47"/>
    <mergeCell ref="B16:D16"/>
    <mergeCell ref="B17:D17"/>
    <mergeCell ref="B18:D18"/>
    <mergeCell ref="B21:D21"/>
    <mergeCell ref="B22:D22"/>
    <mergeCell ref="D44:E45"/>
    <mergeCell ref="B32:D32"/>
    <mergeCell ref="B33:D33"/>
    <mergeCell ref="B23:D23"/>
    <mergeCell ref="B26:D26"/>
    <mergeCell ref="B27:D27"/>
    <mergeCell ref="B28:D28"/>
    <mergeCell ref="A48:A49"/>
    <mergeCell ref="B48:B49"/>
    <mergeCell ref="C48:C49"/>
    <mergeCell ref="D48:E49"/>
    <mergeCell ref="D46:E47"/>
  </mergeCells>
  <printOptions/>
  <pageMargins left="0.11811023622047245" right="0.11811023622047245"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2012-01-18T05:34:52Z</dcterms:modified>
  <cp:category/>
  <cp:version/>
  <cp:contentType/>
  <cp:contentStatus/>
</cp:coreProperties>
</file>